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9061" windowHeight="10004" activeTab="0"/>
  </bookViews>
  <sheets>
    <sheet name="część I" sheetId="1" r:id="rId1"/>
    <sheet name="Arkusz1" sheetId="2" r:id="rId2"/>
  </sheets>
  <definedNames>
    <definedName name="_xlnm.Print_Area" localSheetId="0">'część I'!$A$1:$Q$48</definedName>
  </definedNames>
  <calcPr fullCalcOnLoad="1"/>
</workbook>
</file>

<file path=xl/sharedStrings.xml><?xml version="1.0" encoding="utf-8"?>
<sst xmlns="http://schemas.openxmlformats.org/spreadsheetml/2006/main" count="114" uniqueCount="73">
  <si>
    <t>Lp.</t>
  </si>
  <si>
    <t>....................................................................................</t>
  </si>
  <si>
    <t>Jedn. miary</t>
  </si>
  <si>
    <t>Asortyment</t>
  </si>
  <si>
    <t>Kwota podatku VAT [zł]</t>
  </si>
  <si>
    <t>kol. 1</t>
  </si>
  <si>
    <t>kol. 2</t>
  </si>
  <si>
    <t>kol. 3</t>
  </si>
  <si>
    <t>kol. 4</t>
  </si>
  <si>
    <t>pieczęć Wykonawcy (nazwa firmy, adres)</t>
  </si>
  <si>
    <t>miejscowość, data</t>
  </si>
  <si>
    <t>……………………………………………………</t>
  </si>
  <si>
    <t>ZAMÓWIENIE PODSTAWOWE</t>
  </si>
  <si>
    <t>Stawka podatku VAT [%]</t>
  </si>
  <si>
    <t xml:space="preserve">Wartość brutto [zł] </t>
  </si>
  <si>
    <t>Cena jedn. netto [zł/kg]</t>
  </si>
  <si>
    <t>RAZEM*</t>
  </si>
  <si>
    <t>Wartość netto [zł]</t>
  </si>
  <si>
    <t>kg</t>
  </si>
  <si>
    <t>ZAMÓWIENIE W RAMACH PRAWA OPCJI</t>
  </si>
  <si>
    <t>RAZEM: ZAMÓWIENIE PODSTAWOWE + OPCJA</t>
  </si>
  <si>
    <t>Ilość</t>
  </si>
  <si>
    <t>kol. 5</t>
  </si>
  <si>
    <t>kol. 6</t>
  </si>
  <si>
    <t>kol. 7</t>
  </si>
  <si>
    <t>kol. 8</t>
  </si>
  <si>
    <t>kol. 9</t>
  </si>
  <si>
    <t>kol. 10</t>
  </si>
  <si>
    <t>kol. 11</t>
  </si>
  <si>
    <t>kol. 12</t>
  </si>
  <si>
    <t>kol. 13</t>
  </si>
  <si>
    <t>kol. 14</t>
  </si>
  <si>
    <t>kol. 15</t>
  </si>
  <si>
    <t>kol. 16</t>
  </si>
  <si>
    <t>kol. 17</t>
  </si>
  <si>
    <t>Załacznik nr 2A do SWZ</t>
  </si>
  <si>
    <t>…………………………………………………   
(dokument należy podpisać kwalifikowanym podpisem elektronicznym lub podpisem osobistym lub zaufanym przez osobę lub osoby umocowane do złożenia podpisu w imieniu Wykonawcy )</t>
  </si>
  <si>
    <t>Kurczak  gatunek 1 ,kraj pochodzenia -Polska , mięso świeże nie mrożone , zapach swoisty , konsystencja jedrna i elastyczna ,bez pomiażdzonych kości, głebszych pozacinań, mięso czyste bez sladów jakichkolwiek zanieczyszczeń, skóra bez przebarwien i uszkodzeń mechanicznych oraz resztek upierzenia.</t>
  </si>
  <si>
    <t>INDYK FILET PIERSI - B/K
gatunek 1; kraj chowu i uboju - Polska, mięśnie piersiowe bez skóry, kości i ścięgien; Filety powinny być właściwie umięśnione, linie cięć równe, gładkie, mięso prawidłowo wykrwawione i ocieknięte o powierzchni czystej, gładkiej, niezakrwawionej niepostrzępionej, bez opiłków kości, przekrwień, mięso świeże, nie mrożone, zapach swoisty; konsystencja jędrna i elastyczna, bez przebarwień, głębszych pozacinań, mięso czyste, bez śladów jakichkolwiek zanieczyszczeń</t>
  </si>
  <si>
    <t>KARKÓWKA B/K
Gatunek 1; Kraj chowu i uboju Polska, mięso świeże, niemrożone, zapach swoisty, konsystencja jędrna i elastyczna, bez pomiażdżonych kości, głębszych pozacinań, mięso czyste, bez śladów jakichkolwiek zanieczyszczeń</t>
  </si>
  <si>
    <t>KURCZAK -PODUDZIA  Gatunek 1,kraj pochodzenia i uboju Polska mięso świeże nie mrożone podudzie górne właściwie umięsnione, prawidłowo wykrwawione,i ocieknięte  linie cięcia równe, gładka powierzchnia,czysta,bez jakichkolwiek zanieczyszczeń, skóra bez przebarwien i uszkodzeń mechanicznych</t>
  </si>
  <si>
    <t>ŻEBERKA Gatunek 1 kraj howu i uboju Polska, mięso wieprzowe  świeże nie mrożone powierzchnia gładka , konsystencja jędrna i elastyczna, zapach swoisty,charakterystyczny dla mięsa świeżego</t>
  </si>
  <si>
    <t>KURCZAK FILET PIERSI - B/K
gatunek 1; kraj chowu i uboju - Polska, mięśnie piersiowe bez skóry, kości i ścięgien; Filety powinny być właściwie umięśnione, linie cięć równe, gładkie, mięso prawidłowo wykrwawione i ocieknięte o powierzchni czystej, gładkiej, niezakrwawionej niepostrzępionej, bez opiłków kości, przekrwień, mięso świeże, nie mrożone, zapach swoisty; konsystencja jędrna i elastyczna, bez przebarwień, głębszych pozacinań, mięso czyste, bez śladów jakichkolwiek zanieczyszczeń</t>
  </si>
  <si>
    <t>Wołowina b/k Gatunek 1 kraj chowu i uboju Polska, mięso swieże nie mrożone, powiechnia gładka, nie zakrwawione, niepostrzępione,bez opiłków kości,przekrwień, konsystencja jedrna i elastyczna, barwa czerwona zapach swoisty,charakteryzujacy dla mięsa świeżego</t>
  </si>
  <si>
    <t>KURCZAK PAŁKA / UDZIEC 
Gatunek 1; Kraj chowu i uboju Polska, mięso świeże, niemrożone, zapach swoisty, konsystencja jędrna i elastyczna, bez pomiażdżonych kości, głębszych pozacinań, mięso czyste, bez śladów jakichkolwiek zanieczyszczeń</t>
  </si>
  <si>
    <t>POLĘDWICZKI B/K Gatunek 1 kraj chowu i uboju Polska, mięśo wieprzowe świeże nie mrożone, powiechnia gładka, nie zakrawiona, nie postrzepiona, bez opiłków kości, przekrwien, głębszych pozacinan, konsystencja jędrna i elastyczna, barwa czerwona, zapach swoisty,charakterystyczny dla miesa świeżego</t>
  </si>
  <si>
    <t>ŁOPATKA B/K
Gatunek 1; Kraj chowu i uboju Polska, mięso świeże, niemrożone, zapach swoisty, konstytencja jędrna i elastyczna, bez pomiażdżonych kości, głębszych pozacinań, mięso czyste, bez śladów jakichkolwiek zanieczyszczeń</t>
  </si>
  <si>
    <t>SCHAB SUROWY B/K
Gatunek 1; Kraj chowu i uboju Polska, mięso świeże, niemrożone, zapach swoisty, konsystencja jędrna i elastyczna, bez pomiażdżonych kości, głębszych pozacinań, mięso czyste, bez śladów jakichkolwiek zanieczyszczeń</t>
  </si>
  <si>
    <t>SZYNKA MYSZKA B/K
Gatunek 1; Kraj chowu i uboju Polska, mięso świeże, niemrożone, zapach swoisty, konsystencja jędrna i elastyczna, bez pomiażdżonych kości, głębszych pozacinań, mięso czyste, bez śladów jakichkolwiek zanieczyszczeń</t>
  </si>
  <si>
    <r>
      <rPr>
        <sz val="8"/>
        <color indexed="8"/>
        <rFont val="Arial"/>
        <family val="2"/>
      </rPr>
      <t xml:space="preserve">MIĘSO MIELONE DROBIOWE Gatunek 1 kraj chowu i uboju Polska, mięso świeże niemrożone z fileta kurczaka mielone na </t>
    </r>
    <r>
      <rPr>
        <sz val="8"/>
        <color indexed="8"/>
        <rFont val="Calibri"/>
        <family val="2"/>
      </rPr>
      <t>Ø</t>
    </r>
    <r>
      <rPr>
        <sz val="8"/>
        <color indexed="8"/>
        <rFont val="Arial"/>
        <family val="2"/>
      </rPr>
      <t>5mm , produkt mięsa fileta 100% zawartość tłuszczu w 100g 8,10g, konsystencja jędrna i elastyczna, barwa naturalna charakterystyczna dla mięsni piersiowych, zapach naturalny charakterystyczny dla mięsa z kurczaka</t>
    </r>
  </si>
  <si>
    <t>MIĘSO  MIELONE Gatunek a kraj chowu i uboju Polska mięso wieprzowe swieże niemrożone z łopatki mielone Ø 5 mm, produkt mięsa 100%, zawartość tłuszczuponizej 15%,stosunek kolagenu do białka mięsa poniżej 12% ,konsystencja jędrna i elastyczna, barwa czerwona,zapach swoisty ,charakterystyczny dla mięsa świeżego</t>
  </si>
  <si>
    <t>SZPONDER WOŁOWY Gatunek 1 kraj chowu i uboju Polska mięso świeże niemrożone, cienkie warstwy mięsa miedzy żebrowych z kością poprzerastane warstwami powięzi i smacznego tłuszczu,powierzchnia gładka, nie zakrwawiona, niepostrzępiona,bezopiłków kości,przekrwień,głępszych pozacinań, powierzchnia tkanki mięśniowej i tłuszczowej połyskująca, konsystencja jędrna i elastyczna, barwa ciemno-czerwony, zapach swoisty,charakterystyczny dla mięsa świeżego</t>
  </si>
  <si>
    <t>BOCZEK WĘDZONY Gatunek 1 kraj chowu i uboju Polska Wędzonka w kształcie zbliżonym do prostokąta, w naturalnym układzie tkanek, zewnętrzna powierzchnia boczku może być częsciowo lub całkowicie pokryta skórą albo bez skóry, konsystencja dość miękka,soczysta,krucha, struktura plastra o gr. 3mm dość ścisła, zapach charakterystyczny dla wędzonki z mięsa peklowanego,wędzonego i parzonego</t>
  </si>
  <si>
    <t>POLEDWICA SOPOCKA  WIEPRZOWA Gatunek 1 .Wędzonka w kształcie spłaszczonego walca,powierzchnia może być częsciowo pokryta cienką warstwą tłuszczu,80% mięsa sznurowana wzdłuż i poprzek lub w siatce elastycznej, konsystencja miękka rozciągliwa, plastry o gr. 3mm nie powinny sie rozpadać Barwa z odcieniem złocistym, charakterystyczny smak i zapach dla poledwicy surowej, peklowanej, wędzonej</t>
  </si>
  <si>
    <t>KIEŁBASA KRAKOWSKA SUCHA  Gatunek 1 wieprzowo-wołowa,pieczona,grubo rozdrobniona, zawartość mięsa wieprzowego min. 88%i 4% mięsa wołowego równomiernie pomarszczona, osłonka ścisle przylegajaca do farszu, batony o średnicy od 45mm do 60mm, dł od 25mm do 42mm, składniki równomiernie rozmieszczone, konsystencja ścisła barwa własćiwa dla mięsa peklowanegoi tłuszczu , smak i zapach właściwy dla mięsa peklowanego,wędzonego,suszonego</t>
  </si>
  <si>
    <t xml:space="preserve">SZYNKA WIEPRZOWA KONSERWOWA Gatunek 1 produkt blokowy grupo rozdrobniony parzony, nie wędzona miesa wieprzowego min 87% bez dodatku mięsa oddzielnego mechanicznie, konsystencja dość ścisła,surowce równomiernie rożłożone,niedopuszczalne składniki zbyt rozdrobnione, pozaklasowe lub z chrząstkami, barwa charakterystyczna dla danego wyrobu, </t>
  </si>
  <si>
    <t>KIEŁBASA KRUCHA Gatunek 1 z mięsa wieprzowego 95%,cięka,wędzona,parzona i podsuszana, bardzo krucha o delikatnym smaku i wyczuwalnym lekko octowym smaku, który powoduje większą kruchość kiełbasy, konsystencja ścisła, barwa właściwa dla mięsa peklowanego i tłuszczu, smak i zapach właściwy dla mięsa peklowanego,wedzonego i suszonego.</t>
  </si>
  <si>
    <t>KIEŁBASA Z FILETA KURCZAKA. Gatunek 1 z piersi kurczaka, grubo rozdrobniona, podsuszana,wędzona, zawartość miesa  drobiorobiowego min 95%, konsystencja ścisła ,barwa właściwa dla mięsa peklowanego,wędzonego suszonego</t>
  </si>
  <si>
    <t xml:space="preserve">PARÓWKI  Z SCHABU Gatunek 1 mieso wieprzowe homogenizowane ,wedzona, parzona w osłonce niejadalnej, zawartość mięsa 70% w tym schabu wieprzowego 28%, konsystencja ścisła , barwa właściwa dla mięsa peklowanego i tłuszczu, smak i zapach właściwy dla mięsa peklowanego,suszonego  </t>
  </si>
  <si>
    <t>PARÓWKI Z CIELĘCINY Gatunek 1 kiełbasa parówkowa cięka o zawartości mięsa cielęcego 57% i mięsa wołowego 40%, delikatnie wedzona i parzona w osłonce jadalnej , konsystencja ścisle przylegająca do farszu, smak i zapach właściwy dla mięsa, wędzonego,parzonego</t>
  </si>
  <si>
    <t>SCHAB Z PIECA Gatunek 1 wędzonka wieprzowa, wędzona, parzona, zawartość mięsa 83%. Schab bez kości i skóry, marnowany przez okres 7-9 dni w kąpieli soli jodowanej połaczony z wywarem ziół i przypraw, pieczony,podwędzany, parzony, barwa i smak i zapach charakterystyczny dla danego wyrobu</t>
  </si>
  <si>
    <t>SZYNKA ZE WSI Gatunek 1  mięso wieprzowe,wędzone,parzone ,zawartość mięsa 95%mmięso odtłuszczone, a następnie uwędzone dymem bukowo-olchowym, parzona, barwa, smak i zapach charakterystyczna dla danego wyrobu</t>
  </si>
  <si>
    <t>KIEŁBASA ŚLĄSKA Gatunek 1 czysto wieprzowa, średnio rozdrobiona,z mięsa wieprzowego nie mniej niż85%. Baton w osłonkach naturalnych jadalnych o dł 12cm do 14 cm, powierzchnia o barwie jasnobrązowej z prześwitami składników pod osłonka, konsystencja ścisła, plastry o gr. 3mm nie powinny się rozpadać, soczysta po podgrzaniu,smak i zapach charakterystyczny dla mięsa wieprzowego peklowanego,wędzonego i parzonego.</t>
  </si>
  <si>
    <t>FILET ZAPIEKANY Z INDYKA Gatunek 1 wędlina drobiowa, parzona,pieczona, wędzona o zawartości miesa z indyka 96%ze skórą, barwa charakterystyczna dla danego wyrobu konsystencja ścisła .</t>
  </si>
  <si>
    <t>SZYNKA WŁOSKA Gatunek 1 produkt wieprzowy,parzony, nie wędzony, gotowany wedlina o zawartości min 95% mięsa, nie zawiera fosforanów, dzięki czemu jest bardzo delikatna w smaku i wyjątkowo krucha, barwa,smak i zapach charakterystyczna dla danego wyrobu</t>
  </si>
  <si>
    <t>SZYNKA Z PIECA  Gatunek 1 mięso wieprzowe, wedzone i pieczone zawartość mięsa min 95%, odłuszone, a następnie uwędzone dymem bukowo-olchowym, parowana co daje odpowiednią soczystość i kruchość, barwasmak i zapach charakterystyczny dla danego wyrobu</t>
  </si>
  <si>
    <t>SCHAB TRADYCYJNY Gatunek 1  mięso wieprzowe bez kości, zawartość mięsa 95%, pieczony,wędzony,parzony konsystencja dośc sćisła soczysta i krucha , barwa,smak i zapach charakterystyczna dla danego wyrobu</t>
  </si>
  <si>
    <t>KIEŁBASA ŻYWIECKA Gatunek 1 wyprodukowana ze średnio rozdrobnionego mięsa wieprzowego  40% i mięsa wołowego 45% oraz tłuszczu twardego 15% powierzchnia batonu barwy brązowej, równomiernie pomarszczona, osłonka ściśle przylegająca do farszu, baton o dł około 30 cm, składniki równomiernie wymieszane, konsystencja dość ścisła smak i zapach właściwy dla mięsa peklowanego,wedzonego i podsuszanego.</t>
  </si>
  <si>
    <t>SZYNKA Z PIERSI KURCZAKA Gatunek 1 produkt drobiowy, parzony, pieczony i wędzony ,zawiera mięsa z kurczaka min 96% mięso odtłuszczone  barwa,smak i zapach charakterystyczny dla danego wyrobu</t>
  </si>
  <si>
    <t>SZYNKA TRADYCYJNA Gatunek 1 mięso wieprzowe w kształcie nieforemnego walca, powierzchnia częściowo może być pokryta warstwą tłuszczu, sznurowanej wzdłuż i poprzek lub w siatce elastycznej,zawartość mięsa 70% ,konsystencja dość ścisła i krucha, ilość tłuszczu zewnętrznego około 1 cm, zwiazanie plastrów o gr.3mm dobre, barwa,smak i zapach charakterystyczna dla wedzonki z mięsa peklowanego,parzonego, wedzonego.</t>
  </si>
  <si>
    <t>PASZTET MIODOWY Gatunek 1 wędlina wieprzowo-podrobowa, drobno rozdrobniona w osłonce niejadalnej  z dodatkiem miodu wielokwiatowego min 2,5%</t>
  </si>
  <si>
    <t>kalkulacja ceny ofertowej wykonawcy</t>
  </si>
  <si>
    <t>ZE2.ZP.260.01.2022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</si>
</sst>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  <numFmt numFmtId="172" formatCode="0.0%"/>
    <numFmt numFmtId="173" formatCode="_-* #,##0.00\ [$zł-415]_-;\-* #,##0.00\ [$zł-415]_-;_-* &quot;-&quot;??\ [$zł-415]_-;_-@_-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i/>
      <sz val="8"/>
      <name val="Arial"/>
      <family val="2"/>
    </font>
    <font>
      <i/>
      <sz val="8"/>
      <name val="Arial CE"/>
      <family val="0"/>
    </font>
    <font>
      <i/>
      <sz val="10"/>
      <name val="Arial CE"/>
      <family val="0"/>
    </font>
    <font>
      <b/>
      <sz val="20"/>
      <name val="Arial"/>
      <family val="2"/>
    </font>
    <font>
      <b/>
      <sz val="16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sz val="9"/>
      <name val="Arial CE"/>
      <family val="0"/>
    </font>
    <font>
      <b/>
      <i/>
      <sz val="9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8" fillId="0" borderId="0">
      <alignment/>
      <protection/>
    </xf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" fontId="7" fillId="0" borderId="10" xfId="52" applyNumberFormat="1" applyFont="1" applyFill="1" applyBorder="1" applyAlignment="1">
      <alignment horizontal="center" vertical="center" wrapText="1"/>
      <protection/>
    </xf>
    <xf numFmtId="4" fontId="7" fillId="0" borderId="11" xfId="52" applyNumberFormat="1" applyFont="1" applyFill="1" applyBorder="1" applyAlignment="1">
      <alignment horizontal="center" vertical="center" wrapText="1"/>
      <protection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44" fontId="4" fillId="0" borderId="11" xfId="61" applyFont="1" applyFill="1" applyBorder="1" applyAlignment="1">
      <alignment horizontal="center" vertical="center" wrapText="1"/>
    </xf>
    <xf numFmtId="0" fontId="56" fillId="0" borderId="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44" fontId="15" fillId="34" borderId="11" xfId="61" applyFont="1" applyFill="1" applyBorder="1" applyAlignment="1">
      <alignment horizontal="center" vertical="center"/>
    </xf>
    <xf numFmtId="44" fontId="6" fillId="0" borderId="11" xfId="6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8" fillId="0" borderId="12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left" vertical="center" wrapText="1"/>
    </xf>
    <xf numFmtId="0" fontId="58" fillId="0" borderId="13" xfId="0" applyFont="1" applyBorder="1" applyAlignment="1">
      <alignment horizontal="left" vertical="center" wrapText="1"/>
    </xf>
    <xf numFmtId="0" fontId="58" fillId="0" borderId="14" xfId="0" applyFont="1" applyBorder="1" applyAlignment="1">
      <alignment horizontal="left"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173" fontId="4" fillId="0" borderId="13" xfId="0" applyNumberFormat="1" applyFont="1" applyBorder="1" applyAlignment="1">
      <alignment horizontal="center" vertical="center" wrapText="1"/>
    </xf>
    <xf numFmtId="173" fontId="4" fillId="0" borderId="14" xfId="0" applyNumberFormat="1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TELEFONY-TAB. (8)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tabSelected="1" view="pageBreakPreview" zoomScale="60" workbookViewId="0" topLeftCell="A43">
      <selection activeCell="D32" sqref="D32"/>
    </sheetView>
  </sheetViews>
  <sheetFormatPr defaultColWidth="9.00390625" defaultRowHeight="12.75"/>
  <cols>
    <col min="1" max="1" width="6.125" style="2" customWidth="1"/>
    <col min="2" max="2" width="24.00390625" style="2" customWidth="1"/>
    <col min="3" max="3" width="5.875" style="5" customWidth="1"/>
    <col min="4" max="4" width="9.125" style="5" customWidth="1"/>
    <col min="5" max="5" width="9.00390625" style="7" customWidth="1"/>
    <col min="6" max="6" width="7.50390625" style="7" customWidth="1"/>
    <col min="7" max="7" width="16.00390625" style="7" customWidth="1"/>
    <col min="8" max="8" width="11.375" style="7" customWidth="1"/>
    <col min="9" max="9" width="15.625" style="7" customWidth="1"/>
    <col min="10" max="10" width="7.875" style="7" customWidth="1"/>
    <col min="11" max="11" width="14.875" style="7" customWidth="1"/>
    <col min="12" max="12" width="11.125" style="7" customWidth="1"/>
    <col min="13" max="13" width="15.125" style="2" customWidth="1"/>
    <col min="14" max="14" width="8.50390625" style="2" customWidth="1"/>
    <col min="15" max="15" width="16.00390625" style="2" customWidth="1"/>
    <col min="16" max="16" width="10.875" style="2" customWidth="1"/>
    <col min="17" max="17" width="16.125" style="2" customWidth="1"/>
  </cols>
  <sheetData>
    <row r="1" spans="1:17" ht="12">
      <c r="A1" s="1"/>
      <c r="B1" s="8" t="s">
        <v>72</v>
      </c>
      <c r="C1" s="4"/>
      <c r="D1" s="4"/>
      <c r="E1" s="6"/>
      <c r="F1" s="6"/>
      <c r="G1" s="6"/>
      <c r="H1" s="6"/>
      <c r="I1" s="6"/>
      <c r="J1" s="6"/>
      <c r="K1" s="6"/>
      <c r="L1" s="6"/>
      <c r="M1" s="3"/>
      <c r="N1" s="54" t="s">
        <v>35</v>
      </c>
      <c r="O1" s="54"/>
      <c r="P1" s="54"/>
      <c r="Q1" s="54"/>
    </row>
    <row r="2" spans="1:17" ht="12">
      <c r="A2" s="1"/>
      <c r="B2" s="8"/>
      <c r="C2" s="4"/>
      <c r="D2" s="4"/>
      <c r="E2"/>
      <c r="F2"/>
      <c r="G2"/>
      <c r="H2"/>
      <c r="I2"/>
      <c r="J2"/>
      <c r="K2"/>
      <c r="L2"/>
      <c r="N2"/>
      <c r="O2"/>
      <c r="P2"/>
      <c r="Q2"/>
    </row>
    <row r="3" spans="1:17" ht="12">
      <c r="A3" s="1"/>
      <c r="B3" s="3"/>
      <c r="C3" s="4"/>
      <c r="D3" s="4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2">
      <c r="A4" s="1"/>
      <c r="B4" s="52" t="s">
        <v>1</v>
      </c>
      <c r="C4" s="52"/>
      <c r="D4" s="52"/>
      <c r="E4" s="52"/>
      <c r="F4"/>
      <c r="G4"/>
      <c r="H4"/>
      <c r="I4"/>
      <c r="J4"/>
      <c r="K4"/>
      <c r="L4"/>
      <c r="M4"/>
      <c r="N4" s="52" t="s">
        <v>11</v>
      </c>
      <c r="O4" s="52"/>
      <c r="P4" s="52"/>
      <c r="Q4" s="52"/>
    </row>
    <row r="5" spans="1:17" ht="12">
      <c r="A5" s="1"/>
      <c r="B5" s="53" t="s">
        <v>9</v>
      </c>
      <c r="C5" s="53"/>
      <c r="D5" s="53"/>
      <c r="E5" s="53"/>
      <c r="N5" s="55" t="s">
        <v>10</v>
      </c>
      <c r="O5" s="55"/>
      <c r="P5" s="55"/>
      <c r="Q5" s="55"/>
    </row>
    <row r="6" spans="1:17" ht="12">
      <c r="A6" s="1"/>
      <c r="B6" s="3"/>
      <c r="C6" s="4"/>
      <c r="D6" s="4"/>
      <c r="M6" s="10"/>
      <c r="N6" s="10"/>
      <c r="O6" s="10"/>
      <c r="P6" s="10"/>
      <c r="Q6" s="10"/>
    </row>
    <row r="7" spans="1:17" ht="12.75" customHeight="1">
      <c r="A7" s="47" t="s">
        <v>71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1:17" ht="15.75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spans="1:17" ht="41.2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ht="45" customHeight="1">
      <c r="A10" s="48" t="s">
        <v>0</v>
      </c>
      <c r="B10" s="48" t="s">
        <v>3</v>
      </c>
      <c r="C10" s="51" t="s">
        <v>2</v>
      </c>
      <c r="D10" s="51" t="s">
        <v>15</v>
      </c>
      <c r="E10" s="48" t="s">
        <v>13</v>
      </c>
      <c r="F10" s="51" t="s">
        <v>12</v>
      </c>
      <c r="G10" s="51"/>
      <c r="H10" s="51"/>
      <c r="I10" s="51"/>
      <c r="J10" s="51" t="s">
        <v>19</v>
      </c>
      <c r="K10" s="51"/>
      <c r="L10" s="51"/>
      <c r="M10" s="51"/>
      <c r="N10" s="51" t="s">
        <v>20</v>
      </c>
      <c r="O10" s="51"/>
      <c r="P10" s="51"/>
      <c r="Q10" s="51"/>
    </row>
    <row r="11" spans="1:17" ht="54.75" customHeight="1">
      <c r="A11" s="48"/>
      <c r="B11" s="48"/>
      <c r="C11" s="51"/>
      <c r="D11" s="51"/>
      <c r="E11" s="48"/>
      <c r="F11" s="14" t="s">
        <v>21</v>
      </c>
      <c r="G11" s="15" t="s">
        <v>17</v>
      </c>
      <c r="H11" s="14" t="s">
        <v>4</v>
      </c>
      <c r="I11" s="14" t="s">
        <v>14</v>
      </c>
      <c r="J11" s="14" t="s">
        <v>21</v>
      </c>
      <c r="K11" s="15" t="s">
        <v>17</v>
      </c>
      <c r="L11" s="14" t="s">
        <v>4</v>
      </c>
      <c r="M11" s="14" t="s">
        <v>14</v>
      </c>
      <c r="N11" s="14" t="s">
        <v>21</v>
      </c>
      <c r="O11" s="15" t="s">
        <v>17</v>
      </c>
      <c r="P11" s="14" t="s">
        <v>4</v>
      </c>
      <c r="Q11" s="14" t="s">
        <v>14</v>
      </c>
    </row>
    <row r="12" spans="1:17" s="11" customFormat="1" ht="39.75" customHeight="1" thickBot="1">
      <c r="A12" s="16" t="s">
        <v>5</v>
      </c>
      <c r="B12" s="16" t="s">
        <v>6</v>
      </c>
      <c r="C12" s="16" t="s">
        <v>7</v>
      </c>
      <c r="D12" s="16" t="s">
        <v>8</v>
      </c>
      <c r="E12" s="16" t="s">
        <v>22</v>
      </c>
      <c r="F12" s="16" t="s">
        <v>23</v>
      </c>
      <c r="G12" s="16" t="s">
        <v>24</v>
      </c>
      <c r="H12" s="16" t="s">
        <v>25</v>
      </c>
      <c r="I12" s="16" t="s">
        <v>26</v>
      </c>
      <c r="J12" s="16" t="s">
        <v>27</v>
      </c>
      <c r="K12" s="16" t="s">
        <v>28</v>
      </c>
      <c r="L12" s="16" t="s">
        <v>29</v>
      </c>
      <c r="M12" s="16" t="s">
        <v>30</v>
      </c>
      <c r="N12" s="16" t="s">
        <v>31</v>
      </c>
      <c r="O12" s="16" t="s">
        <v>32</v>
      </c>
      <c r="P12" s="16" t="s">
        <v>33</v>
      </c>
      <c r="Q12" s="16" t="s">
        <v>34</v>
      </c>
    </row>
    <row r="13" spans="1:17" s="11" customFormat="1" ht="117.75">
      <c r="A13" s="21">
        <v>1</v>
      </c>
      <c r="B13" s="32" t="s">
        <v>37</v>
      </c>
      <c r="C13" s="22" t="s">
        <v>18</v>
      </c>
      <c r="D13" s="36"/>
      <c r="E13" s="24">
        <v>0</v>
      </c>
      <c r="F13" s="40">
        <v>1507</v>
      </c>
      <c r="G13" s="23">
        <f>ROUND(F13*D13,2)</f>
        <v>0</v>
      </c>
      <c r="H13" s="26">
        <f>ROUND(G13*E13,2)</f>
        <v>0</v>
      </c>
      <c r="I13" s="23">
        <f>SUM(G13,H13)</f>
        <v>0</v>
      </c>
      <c r="J13" s="43">
        <f aca="true" t="shared" si="0" ref="J13:J46">N13-F13</f>
        <v>227</v>
      </c>
      <c r="K13" s="23">
        <f>ROUND(J13*D13,2)</f>
        <v>0</v>
      </c>
      <c r="L13" s="26">
        <v>0</v>
      </c>
      <c r="M13" s="23">
        <f>SUM(L13,K13)</f>
        <v>0</v>
      </c>
      <c r="N13" s="40">
        <v>1734</v>
      </c>
      <c r="O13" s="26">
        <f>ROUND(N13*D13,2)</f>
        <v>0</v>
      </c>
      <c r="P13" s="26">
        <f>ROUND(O13*E13,2)</f>
        <v>0</v>
      </c>
      <c r="Q13" s="26">
        <f>SUM(O13,P13)</f>
        <v>0</v>
      </c>
    </row>
    <row r="14" spans="1:17" s="11" customFormat="1" ht="182.25">
      <c r="A14" s="21">
        <v>2</v>
      </c>
      <c r="B14" s="33" t="s">
        <v>38</v>
      </c>
      <c r="C14" s="22" t="s">
        <v>18</v>
      </c>
      <c r="D14" s="37"/>
      <c r="E14" s="24">
        <v>0</v>
      </c>
      <c r="F14" s="25">
        <v>294</v>
      </c>
      <c r="G14" s="23">
        <f aca="true" t="shared" si="1" ref="G14:G46">ROUND(F14*D14,2)</f>
        <v>0</v>
      </c>
      <c r="H14" s="26">
        <f aca="true" t="shared" si="2" ref="H14:H46">ROUND(G14*E14,2)</f>
        <v>0</v>
      </c>
      <c r="I14" s="23">
        <f aca="true" t="shared" si="3" ref="I14:I46">SUM(G14,H14)</f>
        <v>0</v>
      </c>
      <c r="J14" s="28">
        <f t="shared" si="0"/>
        <v>44</v>
      </c>
      <c r="K14" s="23">
        <f aca="true" t="shared" si="4" ref="K14:K46">ROUND(J14*D14,2)</f>
        <v>0</v>
      </c>
      <c r="L14" s="26">
        <v>0</v>
      </c>
      <c r="M14" s="23">
        <f aca="true" t="shared" si="5" ref="M14:M46">SUM(L14,K14)</f>
        <v>0</v>
      </c>
      <c r="N14" s="25">
        <v>338</v>
      </c>
      <c r="O14" s="26">
        <f aca="true" t="shared" si="6" ref="O14:O46">ROUND(N14*D14,2)</f>
        <v>0</v>
      </c>
      <c r="P14" s="26">
        <f>ROUND(O14*E14,2)</f>
        <v>0</v>
      </c>
      <c r="Q14" s="26">
        <f aca="true" t="shared" si="7" ref="Q14:Q46">SUM(O14,P14)</f>
        <v>0</v>
      </c>
    </row>
    <row r="15" spans="1:17" s="11" customFormat="1" ht="96">
      <c r="A15" s="21">
        <v>3</v>
      </c>
      <c r="B15" s="33" t="s">
        <v>39</v>
      </c>
      <c r="C15" s="22" t="s">
        <v>18</v>
      </c>
      <c r="D15" s="37"/>
      <c r="E15" s="24">
        <v>0</v>
      </c>
      <c r="F15" s="25">
        <v>344</v>
      </c>
      <c r="G15" s="23">
        <f t="shared" si="1"/>
        <v>0</v>
      </c>
      <c r="H15" s="26">
        <f t="shared" si="2"/>
        <v>0</v>
      </c>
      <c r="I15" s="23">
        <f t="shared" si="3"/>
        <v>0</v>
      </c>
      <c r="J15" s="28">
        <f t="shared" si="0"/>
        <v>51</v>
      </c>
      <c r="K15" s="23">
        <f t="shared" si="4"/>
        <v>0</v>
      </c>
      <c r="L15" s="26">
        <v>0</v>
      </c>
      <c r="M15" s="23">
        <f t="shared" si="5"/>
        <v>0</v>
      </c>
      <c r="N15" s="25">
        <v>395</v>
      </c>
      <c r="O15" s="26">
        <f t="shared" si="6"/>
        <v>0</v>
      </c>
      <c r="P15" s="26">
        <f>ROUND(O15*E15,2)</f>
        <v>0</v>
      </c>
      <c r="Q15" s="26">
        <f t="shared" si="7"/>
        <v>0</v>
      </c>
    </row>
    <row r="16" spans="1:17" s="11" customFormat="1" ht="117.75">
      <c r="A16" s="21">
        <v>4</v>
      </c>
      <c r="B16" s="33" t="s">
        <v>40</v>
      </c>
      <c r="C16" s="22" t="s">
        <v>18</v>
      </c>
      <c r="D16" s="37"/>
      <c r="E16" s="24">
        <v>0</v>
      </c>
      <c r="F16" s="25">
        <v>444</v>
      </c>
      <c r="G16" s="23">
        <f t="shared" si="1"/>
        <v>0</v>
      </c>
      <c r="H16" s="26">
        <f t="shared" si="2"/>
        <v>0</v>
      </c>
      <c r="I16" s="23">
        <f t="shared" si="3"/>
        <v>0</v>
      </c>
      <c r="J16" s="28">
        <f t="shared" si="0"/>
        <v>66</v>
      </c>
      <c r="K16" s="23">
        <f t="shared" si="4"/>
        <v>0</v>
      </c>
      <c r="L16" s="26">
        <v>0</v>
      </c>
      <c r="M16" s="23">
        <f t="shared" si="5"/>
        <v>0</v>
      </c>
      <c r="N16" s="25">
        <v>510</v>
      </c>
      <c r="O16" s="26">
        <f t="shared" si="6"/>
        <v>0</v>
      </c>
      <c r="P16" s="26">
        <f>ROUND(O16*E16,2)</f>
        <v>0</v>
      </c>
      <c r="Q16" s="26">
        <f t="shared" si="7"/>
        <v>0</v>
      </c>
    </row>
    <row r="17" spans="1:17" s="11" customFormat="1" ht="75">
      <c r="A17" s="21">
        <v>5</v>
      </c>
      <c r="B17" s="33" t="s">
        <v>41</v>
      </c>
      <c r="C17" s="22" t="s">
        <v>18</v>
      </c>
      <c r="D17" s="37"/>
      <c r="E17" s="24">
        <v>0</v>
      </c>
      <c r="F17" s="25">
        <v>78</v>
      </c>
      <c r="G17" s="23">
        <f t="shared" si="1"/>
        <v>0</v>
      </c>
      <c r="H17" s="26">
        <f t="shared" si="2"/>
        <v>0</v>
      </c>
      <c r="I17" s="23">
        <f t="shared" si="3"/>
        <v>0</v>
      </c>
      <c r="J17" s="28">
        <f t="shared" si="0"/>
        <v>12</v>
      </c>
      <c r="K17" s="23">
        <f t="shared" si="4"/>
        <v>0</v>
      </c>
      <c r="L17" s="26">
        <v>0</v>
      </c>
      <c r="M17" s="23">
        <f t="shared" si="5"/>
        <v>0</v>
      </c>
      <c r="N17" s="25">
        <v>90</v>
      </c>
      <c r="O17" s="26">
        <f t="shared" si="6"/>
        <v>0</v>
      </c>
      <c r="P17" s="26">
        <f>ROUND(O17*E17,2)</f>
        <v>0</v>
      </c>
      <c r="Q17" s="26">
        <f t="shared" si="7"/>
        <v>0</v>
      </c>
    </row>
    <row r="18" spans="1:17" s="11" customFormat="1" ht="182.25">
      <c r="A18" s="21">
        <v>6</v>
      </c>
      <c r="B18" s="33" t="s">
        <v>42</v>
      </c>
      <c r="C18" s="22" t="s">
        <v>18</v>
      </c>
      <c r="D18" s="37"/>
      <c r="E18" s="24">
        <v>0</v>
      </c>
      <c r="F18" s="25">
        <v>648</v>
      </c>
      <c r="G18" s="23">
        <f t="shared" si="1"/>
        <v>0</v>
      </c>
      <c r="H18" s="26">
        <v>0</v>
      </c>
      <c r="I18" s="23">
        <f t="shared" si="3"/>
        <v>0</v>
      </c>
      <c r="J18" s="28">
        <f t="shared" si="0"/>
        <v>97</v>
      </c>
      <c r="K18" s="23">
        <f t="shared" si="4"/>
        <v>0</v>
      </c>
      <c r="L18" s="26">
        <v>0</v>
      </c>
      <c r="M18" s="23">
        <f t="shared" si="5"/>
        <v>0</v>
      </c>
      <c r="N18" s="25">
        <v>745</v>
      </c>
      <c r="O18" s="26">
        <f t="shared" si="6"/>
        <v>0</v>
      </c>
      <c r="P18" s="24">
        <v>0</v>
      </c>
      <c r="Q18" s="26">
        <f t="shared" si="7"/>
        <v>0</v>
      </c>
    </row>
    <row r="19" spans="1:17" s="11" customFormat="1" ht="107.25">
      <c r="A19" s="21">
        <v>7</v>
      </c>
      <c r="B19" s="33" t="s">
        <v>43</v>
      </c>
      <c r="C19" s="22" t="s">
        <v>18</v>
      </c>
      <c r="D19" s="37"/>
      <c r="E19" s="24">
        <v>0</v>
      </c>
      <c r="F19" s="25">
        <v>100</v>
      </c>
      <c r="G19" s="23">
        <f t="shared" si="1"/>
        <v>0</v>
      </c>
      <c r="H19" s="26">
        <v>0</v>
      </c>
      <c r="I19" s="23">
        <f t="shared" si="3"/>
        <v>0</v>
      </c>
      <c r="J19" s="28">
        <f t="shared" si="0"/>
        <v>16</v>
      </c>
      <c r="K19" s="23">
        <f t="shared" si="4"/>
        <v>0</v>
      </c>
      <c r="L19" s="26">
        <v>0</v>
      </c>
      <c r="M19" s="23">
        <f t="shared" si="5"/>
        <v>0</v>
      </c>
      <c r="N19" s="25">
        <v>116</v>
      </c>
      <c r="O19" s="26">
        <f t="shared" si="6"/>
        <v>0</v>
      </c>
      <c r="P19" s="24">
        <v>0</v>
      </c>
      <c r="Q19" s="26">
        <f t="shared" si="7"/>
        <v>0</v>
      </c>
    </row>
    <row r="20" spans="1:17" s="11" customFormat="1" ht="96">
      <c r="A20" s="21">
        <v>8</v>
      </c>
      <c r="B20" s="33" t="s">
        <v>44</v>
      </c>
      <c r="C20" s="22" t="s">
        <v>18</v>
      </c>
      <c r="D20" s="37"/>
      <c r="E20" s="24">
        <v>0</v>
      </c>
      <c r="F20" s="25">
        <v>155</v>
      </c>
      <c r="G20" s="23">
        <f t="shared" si="1"/>
        <v>0</v>
      </c>
      <c r="H20" s="26">
        <v>0</v>
      </c>
      <c r="I20" s="23">
        <f t="shared" si="3"/>
        <v>0</v>
      </c>
      <c r="J20" s="28">
        <f t="shared" si="0"/>
        <v>23</v>
      </c>
      <c r="K20" s="23">
        <f t="shared" si="4"/>
        <v>0</v>
      </c>
      <c r="L20" s="26">
        <v>0</v>
      </c>
      <c r="M20" s="23">
        <f t="shared" si="5"/>
        <v>0</v>
      </c>
      <c r="N20" s="25">
        <v>178</v>
      </c>
      <c r="O20" s="26">
        <f t="shared" si="6"/>
        <v>0</v>
      </c>
      <c r="P20" s="24">
        <v>0</v>
      </c>
      <c r="Q20" s="26">
        <f t="shared" si="7"/>
        <v>0</v>
      </c>
    </row>
    <row r="21" spans="1:17" s="11" customFormat="1" ht="117.75">
      <c r="A21" s="21">
        <v>9</v>
      </c>
      <c r="B21" s="33" t="s">
        <v>45</v>
      </c>
      <c r="C21" s="22" t="s">
        <v>18</v>
      </c>
      <c r="D21" s="37"/>
      <c r="E21" s="24"/>
      <c r="F21" s="25">
        <v>110</v>
      </c>
      <c r="G21" s="23">
        <f t="shared" si="1"/>
        <v>0</v>
      </c>
      <c r="H21" s="26">
        <v>0</v>
      </c>
      <c r="I21" s="23">
        <f t="shared" si="3"/>
        <v>0</v>
      </c>
      <c r="J21" s="28">
        <f t="shared" si="0"/>
        <v>16</v>
      </c>
      <c r="K21" s="23">
        <f t="shared" si="4"/>
        <v>0</v>
      </c>
      <c r="L21" s="26">
        <v>0</v>
      </c>
      <c r="M21" s="23">
        <f t="shared" si="5"/>
        <v>0</v>
      </c>
      <c r="N21" s="25">
        <v>126</v>
      </c>
      <c r="O21" s="26">
        <f t="shared" si="6"/>
        <v>0</v>
      </c>
      <c r="P21" s="24">
        <v>0</v>
      </c>
      <c r="Q21" s="26">
        <f t="shared" si="7"/>
        <v>0</v>
      </c>
    </row>
    <row r="22" spans="1:17" s="11" customFormat="1" ht="96">
      <c r="A22" s="21">
        <v>10</v>
      </c>
      <c r="B22" s="33" t="s">
        <v>46</v>
      </c>
      <c r="C22" s="22" t="s">
        <v>18</v>
      </c>
      <c r="D22" s="37"/>
      <c r="E22" s="24"/>
      <c r="F22" s="25">
        <v>497</v>
      </c>
      <c r="G22" s="23">
        <f t="shared" si="1"/>
        <v>0</v>
      </c>
      <c r="H22" s="26">
        <v>0</v>
      </c>
      <c r="I22" s="23">
        <f t="shared" si="3"/>
        <v>0</v>
      </c>
      <c r="J22" s="28">
        <f t="shared" si="0"/>
        <v>74</v>
      </c>
      <c r="K22" s="23">
        <f t="shared" si="4"/>
        <v>0</v>
      </c>
      <c r="L22" s="26"/>
      <c r="M22" s="23">
        <f t="shared" si="5"/>
        <v>0</v>
      </c>
      <c r="N22" s="25">
        <v>571</v>
      </c>
      <c r="O22" s="26">
        <f t="shared" si="6"/>
        <v>0</v>
      </c>
      <c r="P22" s="24">
        <v>0</v>
      </c>
      <c r="Q22" s="26">
        <f t="shared" si="7"/>
        <v>0</v>
      </c>
    </row>
    <row r="23" spans="1:17" s="11" customFormat="1" ht="96">
      <c r="A23" s="21">
        <v>11</v>
      </c>
      <c r="B23" s="33" t="s">
        <v>47</v>
      </c>
      <c r="C23" s="22" t="s">
        <v>18</v>
      </c>
      <c r="D23" s="37"/>
      <c r="E23" s="24">
        <v>0</v>
      </c>
      <c r="F23" s="25">
        <v>401</v>
      </c>
      <c r="G23" s="23">
        <f t="shared" si="1"/>
        <v>0</v>
      </c>
      <c r="H23" s="26"/>
      <c r="I23" s="23">
        <f t="shared" si="3"/>
        <v>0</v>
      </c>
      <c r="J23" s="28">
        <f t="shared" si="0"/>
        <v>60</v>
      </c>
      <c r="K23" s="23">
        <f t="shared" si="4"/>
        <v>0</v>
      </c>
      <c r="L23" s="26">
        <v>0</v>
      </c>
      <c r="M23" s="23">
        <f t="shared" si="5"/>
        <v>0</v>
      </c>
      <c r="N23" s="25">
        <v>461</v>
      </c>
      <c r="O23" s="26">
        <f t="shared" si="6"/>
        <v>0</v>
      </c>
      <c r="P23" s="24">
        <v>0</v>
      </c>
      <c r="Q23" s="26">
        <f t="shared" si="7"/>
        <v>0</v>
      </c>
    </row>
    <row r="24" spans="1:17" s="11" customFormat="1" ht="96">
      <c r="A24" s="21">
        <v>12</v>
      </c>
      <c r="B24" s="33" t="s">
        <v>48</v>
      </c>
      <c r="C24" s="22" t="s">
        <v>18</v>
      </c>
      <c r="D24" s="37"/>
      <c r="E24" s="24">
        <v>0</v>
      </c>
      <c r="F24" s="25">
        <v>259</v>
      </c>
      <c r="G24" s="23">
        <f t="shared" si="1"/>
        <v>0</v>
      </c>
      <c r="H24" s="26">
        <v>0</v>
      </c>
      <c r="I24" s="23">
        <f t="shared" si="3"/>
        <v>0</v>
      </c>
      <c r="J24" s="28">
        <f t="shared" si="0"/>
        <v>39</v>
      </c>
      <c r="K24" s="23">
        <f t="shared" si="4"/>
        <v>0</v>
      </c>
      <c r="L24" s="26">
        <v>0</v>
      </c>
      <c r="M24" s="23">
        <f t="shared" si="5"/>
        <v>0</v>
      </c>
      <c r="N24" s="25">
        <v>298</v>
      </c>
      <c r="O24" s="26">
        <f t="shared" si="6"/>
        <v>0</v>
      </c>
      <c r="P24" s="24">
        <v>0</v>
      </c>
      <c r="Q24" s="26">
        <f t="shared" si="7"/>
        <v>0</v>
      </c>
    </row>
    <row r="25" spans="1:17" s="11" customFormat="1" ht="118.5" thickBot="1">
      <c r="A25" s="21">
        <v>13</v>
      </c>
      <c r="B25" s="34" t="s">
        <v>49</v>
      </c>
      <c r="C25" s="22" t="s">
        <v>18</v>
      </c>
      <c r="D25" s="38"/>
      <c r="E25" s="24">
        <v>0</v>
      </c>
      <c r="F25" s="41">
        <v>113</v>
      </c>
      <c r="G25" s="23">
        <f t="shared" si="1"/>
        <v>0</v>
      </c>
      <c r="H25" s="26">
        <v>0</v>
      </c>
      <c r="I25" s="23">
        <f t="shared" si="3"/>
        <v>0</v>
      </c>
      <c r="J25" s="44">
        <f t="shared" si="0"/>
        <v>17</v>
      </c>
      <c r="K25" s="23">
        <f t="shared" si="4"/>
        <v>0</v>
      </c>
      <c r="L25" s="26">
        <v>0</v>
      </c>
      <c r="M25" s="23">
        <f t="shared" si="5"/>
        <v>0</v>
      </c>
      <c r="N25" s="41">
        <v>130</v>
      </c>
      <c r="O25" s="26">
        <f t="shared" si="6"/>
        <v>0</v>
      </c>
      <c r="P25" s="24">
        <v>0</v>
      </c>
      <c r="Q25" s="26">
        <f t="shared" si="7"/>
        <v>0</v>
      </c>
    </row>
    <row r="26" spans="1:17" s="11" customFormat="1" ht="129" thickBot="1">
      <c r="A26" s="21">
        <v>14</v>
      </c>
      <c r="B26" s="35" t="s">
        <v>50</v>
      </c>
      <c r="C26" s="22" t="s">
        <v>18</v>
      </c>
      <c r="D26" s="39"/>
      <c r="E26" s="24">
        <v>0</v>
      </c>
      <c r="F26" s="42">
        <v>740</v>
      </c>
      <c r="G26" s="23">
        <f t="shared" si="1"/>
        <v>0</v>
      </c>
      <c r="H26" s="26">
        <v>0</v>
      </c>
      <c r="I26" s="23">
        <f t="shared" si="3"/>
        <v>0</v>
      </c>
      <c r="J26" s="45">
        <f t="shared" si="0"/>
        <v>110</v>
      </c>
      <c r="K26" s="23">
        <f t="shared" si="4"/>
        <v>0</v>
      </c>
      <c r="L26" s="26">
        <v>0</v>
      </c>
      <c r="M26" s="23">
        <f t="shared" si="5"/>
        <v>0</v>
      </c>
      <c r="N26" s="42">
        <v>850</v>
      </c>
      <c r="O26" s="26">
        <f t="shared" si="6"/>
        <v>0</v>
      </c>
      <c r="P26" s="24">
        <v>0</v>
      </c>
      <c r="Q26" s="26">
        <f t="shared" si="7"/>
        <v>0</v>
      </c>
    </row>
    <row r="27" spans="1:17" s="11" customFormat="1" ht="183" thickBot="1">
      <c r="A27" s="21">
        <v>15</v>
      </c>
      <c r="B27" s="35" t="s">
        <v>51</v>
      </c>
      <c r="C27" s="22" t="s">
        <v>18</v>
      </c>
      <c r="D27" s="39"/>
      <c r="E27" s="24"/>
      <c r="F27" s="42">
        <v>39</v>
      </c>
      <c r="G27" s="23">
        <f t="shared" si="1"/>
        <v>0</v>
      </c>
      <c r="H27" s="26">
        <v>0</v>
      </c>
      <c r="I27" s="23">
        <f t="shared" si="3"/>
        <v>0</v>
      </c>
      <c r="J27" s="45">
        <f t="shared" si="0"/>
        <v>6</v>
      </c>
      <c r="K27" s="23">
        <f t="shared" si="4"/>
        <v>0</v>
      </c>
      <c r="L27" s="26">
        <v>0</v>
      </c>
      <c r="M27" s="23">
        <f t="shared" si="5"/>
        <v>0</v>
      </c>
      <c r="N27" s="42">
        <v>45</v>
      </c>
      <c r="O27" s="26">
        <f t="shared" si="6"/>
        <v>0</v>
      </c>
      <c r="P27" s="24">
        <v>0</v>
      </c>
      <c r="Q27" s="26">
        <f t="shared" si="7"/>
        <v>0</v>
      </c>
    </row>
    <row r="28" spans="1:17" s="11" customFormat="1" ht="161.25" thickBot="1">
      <c r="A28" s="21">
        <v>16</v>
      </c>
      <c r="B28" s="35" t="s">
        <v>52</v>
      </c>
      <c r="C28" s="22" t="s">
        <v>18</v>
      </c>
      <c r="D28" s="39"/>
      <c r="E28" s="24"/>
      <c r="F28" s="42">
        <v>109</v>
      </c>
      <c r="G28" s="23">
        <f t="shared" si="1"/>
        <v>0</v>
      </c>
      <c r="H28" s="26"/>
      <c r="I28" s="23">
        <f t="shared" si="3"/>
        <v>0</v>
      </c>
      <c r="J28" s="45">
        <f t="shared" si="0"/>
        <v>17</v>
      </c>
      <c r="K28" s="23">
        <f t="shared" si="4"/>
        <v>0</v>
      </c>
      <c r="L28" s="26">
        <v>0</v>
      </c>
      <c r="M28" s="23">
        <f t="shared" si="5"/>
        <v>0</v>
      </c>
      <c r="N28" s="42">
        <v>126</v>
      </c>
      <c r="O28" s="26">
        <f t="shared" si="6"/>
        <v>0</v>
      </c>
      <c r="P28" s="26">
        <v>0</v>
      </c>
      <c r="Q28" s="26">
        <f t="shared" si="7"/>
        <v>0</v>
      </c>
    </row>
    <row r="29" spans="1:17" s="11" customFormat="1" ht="150.75" thickBot="1">
      <c r="A29" s="21">
        <v>17</v>
      </c>
      <c r="B29" s="35" t="s">
        <v>53</v>
      </c>
      <c r="C29" s="22" t="s">
        <v>18</v>
      </c>
      <c r="D29" s="39"/>
      <c r="E29" s="24"/>
      <c r="F29" s="42">
        <v>40</v>
      </c>
      <c r="G29" s="23">
        <f t="shared" si="1"/>
        <v>0</v>
      </c>
      <c r="H29" s="26"/>
      <c r="I29" s="23">
        <f t="shared" si="3"/>
        <v>0</v>
      </c>
      <c r="J29" s="45">
        <f t="shared" si="0"/>
        <v>6</v>
      </c>
      <c r="K29" s="23">
        <f t="shared" si="4"/>
        <v>0</v>
      </c>
      <c r="L29" s="26">
        <v>0</v>
      </c>
      <c r="M29" s="23">
        <f t="shared" si="5"/>
        <v>0</v>
      </c>
      <c r="N29" s="42">
        <v>46</v>
      </c>
      <c r="O29" s="26">
        <f t="shared" si="6"/>
        <v>0</v>
      </c>
      <c r="P29" s="26">
        <v>0</v>
      </c>
      <c r="Q29" s="26">
        <f t="shared" si="7"/>
        <v>0</v>
      </c>
    </row>
    <row r="30" spans="1:17" s="11" customFormat="1" ht="183" thickBot="1">
      <c r="A30" s="21">
        <v>18</v>
      </c>
      <c r="B30" s="35" t="s">
        <v>54</v>
      </c>
      <c r="C30" s="22" t="s">
        <v>18</v>
      </c>
      <c r="D30" s="39"/>
      <c r="E30" s="24"/>
      <c r="F30" s="42">
        <v>32</v>
      </c>
      <c r="G30" s="23">
        <f t="shared" si="1"/>
        <v>0</v>
      </c>
      <c r="H30" s="26"/>
      <c r="I30" s="23">
        <f t="shared" si="3"/>
        <v>0</v>
      </c>
      <c r="J30" s="45">
        <f t="shared" si="0"/>
        <v>5</v>
      </c>
      <c r="K30" s="23">
        <f t="shared" si="4"/>
        <v>0</v>
      </c>
      <c r="L30" s="26">
        <v>0</v>
      </c>
      <c r="M30" s="23">
        <f t="shared" si="5"/>
        <v>0</v>
      </c>
      <c r="N30" s="42">
        <v>37</v>
      </c>
      <c r="O30" s="26">
        <f t="shared" si="6"/>
        <v>0</v>
      </c>
      <c r="P30" s="24">
        <v>0</v>
      </c>
      <c r="Q30" s="26">
        <f t="shared" si="7"/>
        <v>0</v>
      </c>
    </row>
    <row r="31" spans="1:17" s="11" customFormat="1" ht="150.75" thickBot="1">
      <c r="A31" s="21">
        <v>19</v>
      </c>
      <c r="B31" s="35" t="s">
        <v>55</v>
      </c>
      <c r="C31" s="22" t="s">
        <v>18</v>
      </c>
      <c r="D31" s="39"/>
      <c r="E31" s="24">
        <v>0</v>
      </c>
      <c r="F31" s="42">
        <v>37</v>
      </c>
      <c r="G31" s="23">
        <f t="shared" si="1"/>
        <v>0</v>
      </c>
      <c r="H31" s="26"/>
      <c r="I31" s="23">
        <f t="shared" si="3"/>
        <v>0</v>
      </c>
      <c r="J31" s="45">
        <f t="shared" si="0"/>
        <v>5</v>
      </c>
      <c r="K31" s="23">
        <f t="shared" si="4"/>
        <v>0</v>
      </c>
      <c r="L31" s="26">
        <v>0</v>
      </c>
      <c r="M31" s="23">
        <f t="shared" si="5"/>
        <v>0</v>
      </c>
      <c r="N31" s="42">
        <v>42</v>
      </c>
      <c r="O31" s="26">
        <f t="shared" si="6"/>
        <v>0</v>
      </c>
      <c r="P31" s="24">
        <v>0</v>
      </c>
      <c r="Q31" s="26">
        <f t="shared" si="7"/>
        <v>0</v>
      </c>
    </row>
    <row r="32" spans="1:17" s="11" customFormat="1" ht="140.25" thickBot="1">
      <c r="A32" s="21">
        <v>20</v>
      </c>
      <c r="B32" s="35" t="s">
        <v>56</v>
      </c>
      <c r="C32" s="22" t="s">
        <v>18</v>
      </c>
      <c r="D32" s="39"/>
      <c r="E32" s="24">
        <v>0</v>
      </c>
      <c r="F32" s="42">
        <v>35</v>
      </c>
      <c r="G32" s="23">
        <f t="shared" si="1"/>
        <v>0</v>
      </c>
      <c r="H32" s="26"/>
      <c r="I32" s="23">
        <f t="shared" si="3"/>
        <v>0</v>
      </c>
      <c r="J32" s="45">
        <f t="shared" si="0"/>
        <v>5</v>
      </c>
      <c r="K32" s="23">
        <f t="shared" si="4"/>
        <v>0</v>
      </c>
      <c r="L32" s="26">
        <v>0</v>
      </c>
      <c r="M32" s="23">
        <f t="shared" si="5"/>
        <v>0</v>
      </c>
      <c r="N32" s="42">
        <v>40</v>
      </c>
      <c r="O32" s="26">
        <f t="shared" si="6"/>
        <v>0</v>
      </c>
      <c r="P32" s="24">
        <v>0</v>
      </c>
      <c r="Q32" s="26">
        <f t="shared" si="7"/>
        <v>0</v>
      </c>
    </row>
    <row r="33" spans="1:17" s="11" customFormat="1" ht="96.75" thickBot="1">
      <c r="A33" s="21">
        <v>21</v>
      </c>
      <c r="B33" s="35" t="s">
        <v>57</v>
      </c>
      <c r="C33" s="22" t="s">
        <v>18</v>
      </c>
      <c r="D33" s="39"/>
      <c r="E33" s="24">
        <v>0</v>
      </c>
      <c r="F33" s="42">
        <v>20</v>
      </c>
      <c r="G33" s="23">
        <f t="shared" si="1"/>
        <v>0</v>
      </c>
      <c r="H33" s="26">
        <v>0</v>
      </c>
      <c r="I33" s="23">
        <f t="shared" si="3"/>
        <v>0</v>
      </c>
      <c r="J33" s="45">
        <f t="shared" si="0"/>
        <v>4</v>
      </c>
      <c r="K33" s="23">
        <f t="shared" si="4"/>
        <v>0</v>
      </c>
      <c r="L33" s="26">
        <v>0</v>
      </c>
      <c r="M33" s="23">
        <f t="shared" si="5"/>
        <v>0</v>
      </c>
      <c r="N33" s="42">
        <v>24</v>
      </c>
      <c r="O33" s="26">
        <f t="shared" si="6"/>
        <v>0</v>
      </c>
      <c r="P33" s="24">
        <v>0</v>
      </c>
      <c r="Q33" s="26">
        <f t="shared" si="7"/>
        <v>0</v>
      </c>
    </row>
    <row r="34" spans="1:17" s="11" customFormat="1" ht="96.75" thickBot="1">
      <c r="A34" s="21">
        <v>22</v>
      </c>
      <c r="B34" s="35" t="s">
        <v>58</v>
      </c>
      <c r="C34" s="22" t="s">
        <v>18</v>
      </c>
      <c r="D34" s="39"/>
      <c r="E34" s="24">
        <v>0</v>
      </c>
      <c r="F34" s="42">
        <v>89</v>
      </c>
      <c r="G34" s="23">
        <f t="shared" si="1"/>
        <v>0</v>
      </c>
      <c r="H34" s="26">
        <f t="shared" si="2"/>
        <v>0</v>
      </c>
      <c r="I34" s="23">
        <f t="shared" si="3"/>
        <v>0</v>
      </c>
      <c r="J34" s="45">
        <f t="shared" si="0"/>
        <v>14</v>
      </c>
      <c r="K34" s="23">
        <f t="shared" si="4"/>
        <v>0</v>
      </c>
      <c r="L34" s="26">
        <v>0</v>
      </c>
      <c r="M34" s="23">
        <f t="shared" si="5"/>
        <v>0</v>
      </c>
      <c r="N34" s="42">
        <v>103</v>
      </c>
      <c r="O34" s="26">
        <f t="shared" si="6"/>
        <v>0</v>
      </c>
      <c r="P34" s="26">
        <f>ROUND(O34*E34,2)</f>
        <v>0</v>
      </c>
      <c r="Q34" s="26">
        <f t="shared" si="7"/>
        <v>0</v>
      </c>
    </row>
    <row r="35" spans="1:17" s="11" customFormat="1" ht="96.75" thickBot="1">
      <c r="A35" s="21">
        <v>23</v>
      </c>
      <c r="B35" s="35" t="s">
        <v>59</v>
      </c>
      <c r="C35" s="22" t="s">
        <v>18</v>
      </c>
      <c r="D35" s="39"/>
      <c r="E35" s="24">
        <v>0</v>
      </c>
      <c r="F35" s="42">
        <v>26</v>
      </c>
      <c r="G35" s="23">
        <f t="shared" si="1"/>
        <v>0</v>
      </c>
      <c r="H35" s="26">
        <f t="shared" si="2"/>
        <v>0</v>
      </c>
      <c r="I35" s="23">
        <f t="shared" si="3"/>
        <v>0</v>
      </c>
      <c r="J35" s="45">
        <f t="shared" si="0"/>
        <v>4</v>
      </c>
      <c r="K35" s="23">
        <f t="shared" si="4"/>
        <v>0</v>
      </c>
      <c r="L35" s="26">
        <v>0</v>
      </c>
      <c r="M35" s="23">
        <f t="shared" si="5"/>
        <v>0</v>
      </c>
      <c r="N35" s="42">
        <v>30</v>
      </c>
      <c r="O35" s="26">
        <f t="shared" si="6"/>
        <v>0</v>
      </c>
      <c r="P35" s="26">
        <f>ROUND(O35*E35,2)</f>
        <v>0</v>
      </c>
      <c r="Q35" s="26">
        <f t="shared" si="7"/>
        <v>0</v>
      </c>
    </row>
    <row r="36" spans="1:17" s="11" customFormat="1" ht="118.5" thickBot="1">
      <c r="A36" s="21">
        <v>24</v>
      </c>
      <c r="B36" s="35" t="s">
        <v>60</v>
      </c>
      <c r="C36" s="22" t="s">
        <v>18</v>
      </c>
      <c r="D36" s="39"/>
      <c r="E36" s="24">
        <v>0</v>
      </c>
      <c r="F36" s="42">
        <v>20</v>
      </c>
      <c r="G36" s="23">
        <f t="shared" si="1"/>
        <v>0</v>
      </c>
      <c r="H36" s="26">
        <f t="shared" si="2"/>
        <v>0</v>
      </c>
      <c r="I36" s="23">
        <f t="shared" si="3"/>
        <v>0</v>
      </c>
      <c r="J36" s="45">
        <f t="shared" si="0"/>
        <v>3</v>
      </c>
      <c r="K36" s="23">
        <f t="shared" si="4"/>
        <v>0</v>
      </c>
      <c r="L36" s="26">
        <v>0</v>
      </c>
      <c r="M36" s="23">
        <f t="shared" si="5"/>
        <v>0</v>
      </c>
      <c r="N36" s="42">
        <v>23</v>
      </c>
      <c r="O36" s="26">
        <f t="shared" si="6"/>
        <v>0</v>
      </c>
      <c r="P36" s="24">
        <v>0</v>
      </c>
      <c r="Q36" s="26">
        <f t="shared" si="7"/>
        <v>0</v>
      </c>
    </row>
    <row r="37" spans="1:17" s="11" customFormat="1" ht="96.75" thickBot="1">
      <c r="A37" s="21">
        <v>25</v>
      </c>
      <c r="B37" s="35" t="s">
        <v>61</v>
      </c>
      <c r="C37" s="22" t="s">
        <v>18</v>
      </c>
      <c r="D37" s="39"/>
      <c r="E37" s="24">
        <v>0</v>
      </c>
      <c r="F37" s="42">
        <v>20</v>
      </c>
      <c r="G37" s="23">
        <f t="shared" si="1"/>
        <v>0</v>
      </c>
      <c r="H37" s="26">
        <f t="shared" si="2"/>
        <v>0</v>
      </c>
      <c r="I37" s="23">
        <f t="shared" si="3"/>
        <v>0</v>
      </c>
      <c r="J37" s="45">
        <f t="shared" si="0"/>
        <v>3</v>
      </c>
      <c r="K37" s="23">
        <f t="shared" si="4"/>
        <v>0</v>
      </c>
      <c r="L37" s="26">
        <f aca="true" t="shared" si="8" ref="L37:L46">ROUND(K37*E37,2)</f>
        <v>0</v>
      </c>
      <c r="M37" s="23">
        <f t="shared" si="5"/>
        <v>0</v>
      </c>
      <c r="N37" s="42">
        <v>23</v>
      </c>
      <c r="O37" s="26">
        <f t="shared" si="6"/>
        <v>0</v>
      </c>
      <c r="P37" s="24">
        <v>0</v>
      </c>
      <c r="Q37" s="26">
        <f t="shared" si="7"/>
        <v>0</v>
      </c>
    </row>
    <row r="38" spans="1:17" s="11" customFormat="1" ht="172.5" thickBot="1">
      <c r="A38" s="21">
        <v>26</v>
      </c>
      <c r="B38" s="35" t="s">
        <v>62</v>
      </c>
      <c r="C38" s="22" t="s">
        <v>18</v>
      </c>
      <c r="D38" s="39"/>
      <c r="E38" s="24">
        <v>0</v>
      </c>
      <c r="F38" s="42">
        <v>155</v>
      </c>
      <c r="G38" s="23">
        <f t="shared" si="1"/>
        <v>0</v>
      </c>
      <c r="H38" s="26">
        <f t="shared" si="2"/>
        <v>0</v>
      </c>
      <c r="I38" s="23">
        <f t="shared" si="3"/>
        <v>0</v>
      </c>
      <c r="J38" s="45">
        <f t="shared" si="0"/>
        <v>23</v>
      </c>
      <c r="K38" s="23">
        <f t="shared" si="4"/>
        <v>0</v>
      </c>
      <c r="L38" s="26">
        <f t="shared" si="8"/>
        <v>0</v>
      </c>
      <c r="M38" s="23">
        <f t="shared" si="5"/>
        <v>0</v>
      </c>
      <c r="N38" s="42">
        <v>178</v>
      </c>
      <c r="O38" s="26">
        <f t="shared" si="6"/>
        <v>0</v>
      </c>
      <c r="P38" s="24">
        <v>0</v>
      </c>
      <c r="Q38" s="26">
        <f t="shared" si="7"/>
        <v>0</v>
      </c>
    </row>
    <row r="39" spans="1:17" s="11" customFormat="1" ht="75.75" thickBot="1">
      <c r="A39" s="21">
        <v>27</v>
      </c>
      <c r="B39" s="35" t="s">
        <v>63</v>
      </c>
      <c r="C39" s="22" t="s">
        <v>18</v>
      </c>
      <c r="D39" s="39"/>
      <c r="E39" s="24">
        <v>0</v>
      </c>
      <c r="F39" s="42">
        <v>37</v>
      </c>
      <c r="G39" s="23">
        <f t="shared" si="1"/>
        <v>0</v>
      </c>
      <c r="H39" s="26">
        <f t="shared" si="2"/>
        <v>0</v>
      </c>
      <c r="I39" s="23">
        <f t="shared" si="3"/>
        <v>0</v>
      </c>
      <c r="J39" s="45">
        <f t="shared" si="0"/>
        <v>5</v>
      </c>
      <c r="K39" s="23">
        <f t="shared" si="4"/>
        <v>0</v>
      </c>
      <c r="L39" s="26">
        <f t="shared" si="8"/>
        <v>0</v>
      </c>
      <c r="M39" s="23">
        <f t="shared" si="5"/>
        <v>0</v>
      </c>
      <c r="N39" s="42">
        <v>42</v>
      </c>
      <c r="O39" s="26">
        <f t="shared" si="6"/>
        <v>0</v>
      </c>
      <c r="P39" s="24">
        <v>0</v>
      </c>
      <c r="Q39" s="26">
        <f t="shared" si="7"/>
        <v>0</v>
      </c>
    </row>
    <row r="40" spans="1:17" s="11" customFormat="1" ht="96.75" thickBot="1">
      <c r="A40" s="21">
        <v>28</v>
      </c>
      <c r="B40" s="35" t="s">
        <v>64</v>
      </c>
      <c r="C40" s="22" t="s">
        <v>18</v>
      </c>
      <c r="D40" s="39"/>
      <c r="E40" s="24">
        <v>0</v>
      </c>
      <c r="F40" s="42">
        <v>30</v>
      </c>
      <c r="G40" s="23">
        <f t="shared" si="1"/>
        <v>0</v>
      </c>
      <c r="H40" s="26">
        <f t="shared" si="2"/>
        <v>0</v>
      </c>
      <c r="I40" s="23">
        <f t="shared" si="3"/>
        <v>0</v>
      </c>
      <c r="J40" s="45">
        <f t="shared" si="0"/>
        <v>5</v>
      </c>
      <c r="K40" s="23">
        <f t="shared" si="4"/>
        <v>0</v>
      </c>
      <c r="L40" s="26">
        <f t="shared" si="8"/>
        <v>0</v>
      </c>
      <c r="M40" s="23">
        <f t="shared" si="5"/>
        <v>0</v>
      </c>
      <c r="N40" s="42">
        <v>35</v>
      </c>
      <c r="O40" s="26">
        <f t="shared" si="6"/>
        <v>0</v>
      </c>
      <c r="P40" s="24">
        <v>0</v>
      </c>
      <c r="Q40" s="26">
        <f t="shared" si="7"/>
        <v>0</v>
      </c>
    </row>
    <row r="41" spans="1:17" s="11" customFormat="1" ht="108" thickBot="1">
      <c r="A41" s="21">
        <v>29</v>
      </c>
      <c r="B41" s="35" t="s">
        <v>65</v>
      </c>
      <c r="C41" s="22" t="s">
        <v>18</v>
      </c>
      <c r="D41" s="39"/>
      <c r="E41" s="24">
        <v>0</v>
      </c>
      <c r="F41" s="42">
        <v>18</v>
      </c>
      <c r="G41" s="23">
        <f t="shared" si="1"/>
        <v>0</v>
      </c>
      <c r="H41" s="26">
        <f t="shared" si="2"/>
        <v>0</v>
      </c>
      <c r="I41" s="23">
        <f t="shared" si="3"/>
        <v>0</v>
      </c>
      <c r="J41" s="45">
        <f t="shared" si="0"/>
        <v>3</v>
      </c>
      <c r="K41" s="23">
        <f t="shared" si="4"/>
        <v>0</v>
      </c>
      <c r="L41" s="26">
        <f t="shared" si="8"/>
        <v>0</v>
      </c>
      <c r="M41" s="23">
        <f t="shared" si="5"/>
        <v>0</v>
      </c>
      <c r="N41" s="42">
        <v>21</v>
      </c>
      <c r="O41" s="26">
        <f t="shared" si="6"/>
        <v>0</v>
      </c>
      <c r="P41" s="24">
        <v>0</v>
      </c>
      <c r="Q41" s="26">
        <f t="shared" si="7"/>
        <v>0</v>
      </c>
    </row>
    <row r="42" spans="1:17" s="11" customFormat="1" ht="86.25" thickBot="1">
      <c r="A42" s="21">
        <v>30</v>
      </c>
      <c r="B42" s="35" t="s">
        <v>66</v>
      </c>
      <c r="C42" s="22" t="s">
        <v>18</v>
      </c>
      <c r="D42" s="39"/>
      <c r="E42" s="24">
        <v>0</v>
      </c>
      <c r="F42" s="42">
        <v>12</v>
      </c>
      <c r="G42" s="23">
        <f t="shared" si="1"/>
        <v>0</v>
      </c>
      <c r="H42" s="26">
        <f t="shared" si="2"/>
        <v>0</v>
      </c>
      <c r="I42" s="23">
        <f t="shared" si="3"/>
        <v>0</v>
      </c>
      <c r="J42" s="45">
        <f t="shared" si="0"/>
        <v>2</v>
      </c>
      <c r="K42" s="23">
        <f t="shared" si="4"/>
        <v>0</v>
      </c>
      <c r="L42" s="26">
        <f t="shared" si="8"/>
        <v>0</v>
      </c>
      <c r="M42" s="23">
        <f t="shared" si="5"/>
        <v>0</v>
      </c>
      <c r="N42" s="42">
        <v>14</v>
      </c>
      <c r="O42" s="26">
        <f t="shared" si="6"/>
        <v>0</v>
      </c>
      <c r="P42" s="24">
        <v>0</v>
      </c>
      <c r="Q42" s="26">
        <f t="shared" si="7"/>
        <v>0</v>
      </c>
    </row>
    <row r="43" spans="1:17" s="11" customFormat="1" ht="161.25" thickBot="1">
      <c r="A43" s="21">
        <v>31</v>
      </c>
      <c r="B43" s="35" t="s">
        <v>67</v>
      </c>
      <c r="C43" s="22" t="s">
        <v>18</v>
      </c>
      <c r="D43" s="39"/>
      <c r="E43" s="24">
        <v>0</v>
      </c>
      <c r="F43" s="42">
        <v>13</v>
      </c>
      <c r="G43" s="23">
        <f t="shared" si="1"/>
        <v>0</v>
      </c>
      <c r="H43" s="26">
        <f t="shared" si="2"/>
        <v>0</v>
      </c>
      <c r="I43" s="23">
        <f t="shared" si="3"/>
        <v>0</v>
      </c>
      <c r="J43" s="45">
        <f t="shared" si="0"/>
        <v>2</v>
      </c>
      <c r="K43" s="23">
        <f t="shared" si="4"/>
        <v>0</v>
      </c>
      <c r="L43" s="26">
        <f t="shared" si="8"/>
        <v>0</v>
      </c>
      <c r="M43" s="23">
        <f t="shared" si="5"/>
        <v>0</v>
      </c>
      <c r="N43" s="42">
        <v>15</v>
      </c>
      <c r="O43" s="26">
        <f t="shared" si="6"/>
        <v>0</v>
      </c>
      <c r="P43" s="24">
        <v>0</v>
      </c>
      <c r="Q43" s="26">
        <f t="shared" si="7"/>
        <v>0</v>
      </c>
    </row>
    <row r="44" spans="1:17" s="11" customFormat="1" ht="86.25" thickBot="1">
      <c r="A44" s="21">
        <v>32</v>
      </c>
      <c r="B44" s="35" t="s">
        <v>68</v>
      </c>
      <c r="C44" s="22" t="s">
        <v>18</v>
      </c>
      <c r="D44" s="39"/>
      <c r="E44" s="24">
        <v>0</v>
      </c>
      <c r="F44" s="42">
        <v>17</v>
      </c>
      <c r="G44" s="23">
        <f t="shared" si="1"/>
        <v>0</v>
      </c>
      <c r="H44" s="26">
        <f t="shared" si="2"/>
        <v>0</v>
      </c>
      <c r="I44" s="23">
        <f t="shared" si="3"/>
        <v>0</v>
      </c>
      <c r="J44" s="45">
        <f t="shared" si="0"/>
        <v>3</v>
      </c>
      <c r="K44" s="23">
        <f t="shared" si="4"/>
        <v>0</v>
      </c>
      <c r="L44" s="26">
        <f t="shared" si="8"/>
        <v>0</v>
      </c>
      <c r="M44" s="23">
        <f t="shared" si="5"/>
        <v>0</v>
      </c>
      <c r="N44" s="42">
        <v>20</v>
      </c>
      <c r="O44" s="26">
        <f t="shared" si="6"/>
        <v>0</v>
      </c>
      <c r="P44" s="26">
        <v>0</v>
      </c>
      <c r="Q44" s="26">
        <f t="shared" si="7"/>
        <v>0</v>
      </c>
    </row>
    <row r="45" spans="1:17" s="11" customFormat="1" ht="161.25" thickBot="1">
      <c r="A45" s="21">
        <v>33</v>
      </c>
      <c r="B45" s="35" t="s">
        <v>69</v>
      </c>
      <c r="C45" s="22" t="s">
        <v>18</v>
      </c>
      <c r="D45" s="39"/>
      <c r="E45" s="24">
        <v>0</v>
      </c>
      <c r="F45" s="42">
        <v>16</v>
      </c>
      <c r="G45" s="23">
        <f t="shared" si="1"/>
        <v>0</v>
      </c>
      <c r="H45" s="26">
        <f t="shared" si="2"/>
        <v>0</v>
      </c>
      <c r="I45" s="23">
        <f t="shared" si="3"/>
        <v>0</v>
      </c>
      <c r="J45" s="45">
        <f t="shared" si="0"/>
        <v>2</v>
      </c>
      <c r="K45" s="23">
        <f t="shared" si="4"/>
        <v>0</v>
      </c>
      <c r="L45" s="26">
        <f t="shared" si="8"/>
        <v>0</v>
      </c>
      <c r="M45" s="23">
        <f t="shared" si="5"/>
        <v>0</v>
      </c>
      <c r="N45" s="42">
        <v>18</v>
      </c>
      <c r="O45" s="26">
        <f t="shared" si="6"/>
        <v>0</v>
      </c>
      <c r="P45" s="26">
        <v>0</v>
      </c>
      <c r="Q45" s="26">
        <f t="shared" si="7"/>
        <v>0</v>
      </c>
    </row>
    <row r="46" spans="1:17" s="11" customFormat="1" ht="54" thickBot="1">
      <c r="A46" s="21">
        <v>34</v>
      </c>
      <c r="B46" s="35" t="s">
        <v>70</v>
      </c>
      <c r="C46" s="22" t="s">
        <v>18</v>
      </c>
      <c r="D46" s="39"/>
      <c r="E46" s="24">
        <v>0</v>
      </c>
      <c r="F46" s="42">
        <v>35</v>
      </c>
      <c r="G46" s="23">
        <f t="shared" si="1"/>
        <v>0</v>
      </c>
      <c r="H46" s="26">
        <f t="shared" si="2"/>
        <v>0</v>
      </c>
      <c r="I46" s="23">
        <f t="shared" si="3"/>
        <v>0</v>
      </c>
      <c r="J46" s="45">
        <f t="shared" si="0"/>
        <v>5</v>
      </c>
      <c r="K46" s="23">
        <f t="shared" si="4"/>
        <v>0</v>
      </c>
      <c r="L46" s="26">
        <f t="shared" si="8"/>
        <v>0</v>
      </c>
      <c r="M46" s="23">
        <f t="shared" si="5"/>
        <v>0</v>
      </c>
      <c r="N46" s="42">
        <v>40</v>
      </c>
      <c r="O46" s="26">
        <f t="shared" si="6"/>
        <v>0</v>
      </c>
      <c r="P46" s="26">
        <v>0</v>
      </c>
      <c r="Q46" s="26">
        <f t="shared" si="7"/>
        <v>0</v>
      </c>
    </row>
    <row r="47" spans="1:17" ht="17.25">
      <c r="A47" s="17"/>
      <c r="B47" s="17"/>
      <c r="C47" s="18"/>
      <c r="D47" s="50" t="s">
        <v>16</v>
      </c>
      <c r="E47" s="50"/>
      <c r="F47" s="28"/>
      <c r="G47" s="29">
        <f>SUM(G13:G46)</f>
        <v>0</v>
      </c>
      <c r="H47" s="29">
        <f>SUM(H13:H46)</f>
        <v>0</v>
      </c>
      <c r="I47" s="29">
        <f>SUM(I13:I46)</f>
        <v>0</v>
      </c>
      <c r="J47" s="30"/>
      <c r="K47" s="29">
        <f>SUM(K13:K46)</f>
        <v>0</v>
      </c>
      <c r="L47" s="29">
        <f>SUM(L13:L46)</f>
        <v>0</v>
      </c>
      <c r="M47" s="29">
        <f>SUM(M13:M46)</f>
        <v>0</v>
      </c>
      <c r="N47" s="31"/>
      <c r="O47" s="29">
        <f>SUM(G47,K47)</f>
        <v>0</v>
      </c>
      <c r="P47" s="29">
        <f>SUM(P13:P46)</f>
        <v>0</v>
      </c>
      <c r="Q47" s="29">
        <f>I47+M47</f>
        <v>0</v>
      </c>
    </row>
    <row r="48" spans="1:19" ht="66.75" customHeight="1">
      <c r="A48" s="19"/>
      <c r="B48" s="27"/>
      <c r="C48" s="20"/>
      <c r="N48" s="46" t="s">
        <v>36</v>
      </c>
      <c r="O48" s="46"/>
      <c r="P48" s="46"/>
      <c r="Q48" s="46"/>
      <c r="R48" s="9"/>
      <c r="S48" s="9"/>
    </row>
  </sheetData>
  <sheetProtection/>
  <mergeCells count="17">
    <mergeCell ref="B4:E4"/>
    <mergeCell ref="B5:E5"/>
    <mergeCell ref="N1:Q1"/>
    <mergeCell ref="N4:Q4"/>
    <mergeCell ref="N5:Q5"/>
    <mergeCell ref="E10:E11"/>
    <mergeCell ref="F10:I10"/>
    <mergeCell ref="N48:Q48"/>
    <mergeCell ref="A7:Q8"/>
    <mergeCell ref="A10:A11"/>
    <mergeCell ref="B10:B11"/>
    <mergeCell ref="A9:Q9"/>
    <mergeCell ref="D47:E47"/>
    <mergeCell ref="J10:M10"/>
    <mergeCell ref="N10:Q10"/>
    <mergeCell ref="C10:C11"/>
    <mergeCell ref="D10:D11"/>
  </mergeCells>
  <printOptions horizontalCentered="1"/>
  <pageMargins left="0.1968503937007874" right="0.1968503937007874" top="0.3937007874015748" bottom="0.3937007874015748" header="0.31496062992125984" footer="0.31496062992125984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E20"/>
  <sheetViews>
    <sheetView zoomScalePageLayoutView="0" workbookViewId="0" topLeftCell="A1">
      <selection activeCell="E9" sqref="E9"/>
    </sheetView>
  </sheetViews>
  <sheetFormatPr defaultColWidth="9.00390625" defaultRowHeight="12.75"/>
  <sheetData>
    <row r="1" ht="12.75" thickBot="1"/>
    <row r="2" ht="13.5" thickBot="1">
      <c r="C2" s="12">
        <v>6.8</v>
      </c>
    </row>
    <row r="3" ht="13.5" thickBot="1">
      <c r="C3" s="12">
        <v>15</v>
      </c>
    </row>
    <row r="4" ht="13.5" thickBot="1">
      <c r="C4" s="12">
        <v>15</v>
      </c>
    </row>
    <row r="5" ht="12.75">
      <c r="C5" s="12">
        <v>22.5</v>
      </c>
    </row>
    <row r="6" ht="12.75">
      <c r="C6" s="13">
        <v>11.5</v>
      </c>
    </row>
    <row r="7" ht="12.75">
      <c r="C7" s="13">
        <v>20</v>
      </c>
    </row>
    <row r="8" spans="3:5" ht="12.75">
      <c r="C8" s="13">
        <v>20</v>
      </c>
      <c r="E8">
        <v>1.05</v>
      </c>
    </row>
    <row r="9" ht="12.75">
      <c r="C9" s="13">
        <v>20</v>
      </c>
    </row>
    <row r="10" ht="12.75">
      <c r="C10" s="13">
        <v>3.75</v>
      </c>
    </row>
    <row r="11" ht="12.75">
      <c r="C11" s="13">
        <v>11.8</v>
      </c>
    </row>
    <row r="12" ht="12.75">
      <c r="C12" s="13">
        <v>6.25</v>
      </c>
    </row>
    <row r="13" ht="12.75">
      <c r="C13" s="13">
        <v>11.2</v>
      </c>
    </row>
    <row r="14" ht="12.75">
      <c r="C14" s="13">
        <v>10.6</v>
      </c>
    </row>
    <row r="15" ht="12.75">
      <c r="C15" s="13">
        <v>12.5</v>
      </c>
    </row>
    <row r="16" ht="12.75">
      <c r="C16" s="13">
        <v>35</v>
      </c>
    </row>
    <row r="17" ht="12.75">
      <c r="C17" s="13">
        <v>35</v>
      </c>
    </row>
    <row r="18" ht="12.75">
      <c r="C18" s="13">
        <v>35</v>
      </c>
    </row>
    <row r="19" ht="12.75">
      <c r="C19" s="13">
        <v>23.75</v>
      </c>
    </row>
    <row r="20" ht="12.75">
      <c r="C20" s="13">
        <v>13.15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Krosno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zajdeld</dc:creator>
  <cp:keywords/>
  <dc:description/>
  <cp:lastModifiedBy>Urząd Miasta Zielona Góra</cp:lastModifiedBy>
  <cp:lastPrinted>2022-12-01T06:50:14Z</cp:lastPrinted>
  <dcterms:created xsi:type="dcterms:W3CDTF">2007-02-15T12:21:49Z</dcterms:created>
  <dcterms:modified xsi:type="dcterms:W3CDTF">2022-12-01T09:17:24Z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e142c8c4-9166-40bd-baa1-ad8384958ba8</vt:lpwstr>
  </property>
  <property fmtid="{D5CDD505-2E9C-101B-9397-08002B2CF9AE}" pid="3" name="bjSaver">
    <vt:lpwstr>ctfIZVd3mRoh4IOIO/MvvVDBkQaqJqGv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